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edurot/Library/Mobile Documents/com~apple~CloudDocs/FISCALITE 2023/"/>
    </mc:Choice>
  </mc:AlternateContent>
  <xr:revisionPtr revIDLastSave="0" documentId="13_ncr:1_{01BFE126-492F-9E47-A645-AFFE40F28897}" xr6:coauthVersionLast="47" xr6:coauthVersionMax="47" xr10:uidLastSave="{00000000-0000-0000-0000-000000000000}"/>
  <bookViews>
    <workbookView xWindow="140" yWindow="760" windowWidth="24440" windowHeight="17100" xr2:uid="{00000000-000D-0000-FFFF-FFFF00000000}"/>
  </bookViews>
  <sheets>
    <sheet name="Modèle" sheetId="1" r:id="rId1"/>
  </sheets>
  <definedNames>
    <definedName name="Excel_BuiltIn_Print_Area_1_1">Modèle!$A$1:$I$56</definedName>
    <definedName name="Excel_BuiltIn_Print_Area_1_1_1">Modèle!#REF!</definedName>
    <definedName name="_xlnm.Print_Titles" localSheetId="0">Modèle!$12:$13</definedName>
    <definedName name="Print_Area_1">Modèle!$A$1:$I$56</definedName>
    <definedName name="Print_Area_2">#REF!</definedName>
    <definedName name="_xlnm.Print_Area" localSheetId="0">Modèle!$A$1:$K$58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" l="1"/>
  <c r="K50" i="1" s="1"/>
  <c r="K51" i="1"/>
  <c r="I49" i="1"/>
  <c r="K49" i="1" s="1"/>
  <c r="I48" i="1"/>
  <c r="K48" i="1" s="1"/>
  <c r="I47" i="1"/>
  <c r="K47" i="1" s="1"/>
  <c r="I46" i="1"/>
  <c r="K46" i="1" s="1"/>
  <c r="H22" i="1"/>
  <c r="H23" i="1"/>
  <c r="H24" i="1"/>
  <c r="H25" i="1"/>
  <c r="H21" i="1"/>
  <c r="H16" i="1"/>
  <c r="H17" i="1"/>
  <c r="H18" i="1"/>
  <c r="H19" i="1"/>
  <c r="H15" i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28" i="1"/>
  <c r="K28" i="1" s="1"/>
  <c r="I27" i="1"/>
  <c r="K27" i="1" s="1"/>
  <c r="I23" i="1"/>
  <c r="I22" i="1"/>
  <c r="I17" i="1"/>
  <c r="I16" i="1"/>
  <c r="I15" i="1"/>
  <c r="I18" i="1"/>
  <c r="I19" i="1"/>
  <c r="I26" i="1"/>
  <c r="K26" i="1" s="1"/>
  <c r="I29" i="1"/>
  <c r="K29" i="1" s="1"/>
  <c r="I30" i="1"/>
  <c r="K30" i="1" s="1"/>
  <c r="I21" i="1"/>
  <c r="I24" i="1"/>
  <c r="I25" i="1"/>
  <c r="K15" i="1" l="1"/>
  <c r="K23" i="1"/>
  <c r="K22" i="1"/>
  <c r="K17" i="1"/>
  <c r="K16" i="1"/>
  <c r="K18" i="1"/>
  <c r="K19" i="1"/>
  <c r="K25" i="1"/>
  <c r="K24" i="1"/>
  <c r="K21" i="1"/>
  <c r="I54" i="1" l="1"/>
  <c r="I56" i="1" s="1"/>
  <c r="I55" i="1" s="1"/>
  <c r="I57" i="1" l="1"/>
</calcChain>
</file>

<file path=xl/sharedStrings.xml><?xml version="1.0" encoding="utf-8"?>
<sst xmlns="http://schemas.openxmlformats.org/spreadsheetml/2006/main" count="74" uniqueCount="73">
  <si>
    <t>ATTACHE TETINE</t>
    <phoneticPr fontId="8" type="noConversion"/>
  </si>
  <si>
    <r>
      <t xml:space="preserve">PV TTC </t>
    </r>
    <r>
      <rPr>
        <b/>
        <sz val="16"/>
        <rFont val="Verdana"/>
        <family val="2"/>
      </rPr>
      <t>conseillé</t>
    </r>
    <phoneticPr fontId="8" type="noConversion"/>
  </si>
  <si>
    <t>BONNET</t>
    <phoneticPr fontId="8" type="noConversion"/>
  </si>
  <si>
    <t>BONNET</t>
    <phoneticPr fontId="8" type="noConversion"/>
  </si>
  <si>
    <t>TOTAL</t>
    <phoneticPr fontId="8" type="noConversion"/>
  </si>
  <si>
    <t>12-18 mois</t>
    <phoneticPr fontId="8" type="noConversion"/>
  </si>
  <si>
    <t>Quantité</t>
    <phoneticPr fontId="8" type="noConversion"/>
  </si>
  <si>
    <t>PV HT</t>
    <phoneticPr fontId="8" type="noConversion"/>
  </si>
  <si>
    <t>LIVRAISON</t>
    <phoneticPr fontId="8" type="noConversion"/>
  </si>
  <si>
    <t>Frais de livraison</t>
  </si>
  <si>
    <t>Date</t>
  </si>
  <si>
    <t xml:space="preserve">Désignation      </t>
  </si>
  <si>
    <t>Total</t>
    <phoneticPr fontId="8" type="noConversion"/>
  </si>
  <si>
    <t xml:space="preserve">CHAUSSONS </t>
    <phoneticPr fontId="8" type="noConversion"/>
  </si>
  <si>
    <t>CACHE-COU</t>
    <phoneticPr fontId="8" type="noConversion"/>
  </si>
  <si>
    <t>TVA 20%</t>
    <phoneticPr fontId="8" type="noConversion"/>
  </si>
  <si>
    <t>Total TTC</t>
    <phoneticPr fontId="8" type="noConversion"/>
  </si>
  <si>
    <t>NET A PAYER</t>
    <phoneticPr fontId="8" type="noConversion"/>
  </si>
  <si>
    <t>Total HT</t>
    <phoneticPr fontId="8" type="noConversion"/>
  </si>
  <si>
    <t>OPTION TAILLE</t>
    <phoneticPr fontId="8" type="noConversion"/>
  </si>
  <si>
    <t>24-36 mois</t>
  </si>
  <si>
    <t>T0</t>
  </si>
  <si>
    <t>T1</t>
  </si>
  <si>
    <t>T2</t>
  </si>
  <si>
    <t>T3</t>
  </si>
  <si>
    <t>3-9 mois</t>
  </si>
  <si>
    <r>
      <t>Rien que des bêtises
1 rue d'Ath
59800 LILLE
justine@rienquedesbetises.com
0033(0)6 62 99 66 71</t>
    </r>
    <r>
      <rPr>
        <sz val="16"/>
        <rFont val="Verdana"/>
        <family val="2"/>
      </rPr>
      <t xml:space="preserve">
TVA : FR47 813981461
BANQUE POPULAIRE
FR76 1350 7001 6531 6694 3215 946
BIC CCBPFRPPLIL</t>
    </r>
  </si>
  <si>
    <t>COUVERTURE</t>
  </si>
  <si>
    <t>FRANCO : 1000€</t>
  </si>
  <si>
    <t>Mode de règlement: Virement BANCAIRE AVANT LIVRAISON</t>
  </si>
  <si>
    <t>Bonnet  VELOURS ECRU</t>
  </si>
  <si>
    <t>Bonnet  VELOURS CAMEL</t>
  </si>
  <si>
    <t>Bonnet  VELOURS KAKI</t>
  </si>
  <si>
    <t>Cache-cou VELOURS ECRU</t>
  </si>
  <si>
    <t>Cache-cou VELOURS CAMEL</t>
  </si>
  <si>
    <t>Cache-cou VELOURS KAKI</t>
  </si>
  <si>
    <t>COUVERTURE VELOURS ECRU</t>
  </si>
  <si>
    <t>COUVERTURE VELOURS CAMEL</t>
  </si>
  <si>
    <t>COUVERTURE VELOURS KAKI</t>
  </si>
  <si>
    <t>Chaussons VELOURS ECRU</t>
  </si>
  <si>
    <t>Chaussons VELOURS CAMEL</t>
  </si>
  <si>
    <t>Chaussons VELOURS KAKI</t>
  </si>
  <si>
    <t>CHAUSSONS</t>
  </si>
  <si>
    <t xml:space="preserve">NOM MAGASIN: 
ADRESSE: 
TEL: 
EMAIL: 
n°TVA: </t>
  </si>
  <si>
    <t>Chaussons VELOURS FRAMBOISE</t>
  </si>
  <si>
    <t>Chaussons VELOURS GREY</t>
  </si>
  <si>
    <t>Bonnet  VELOURS FRAMBOISE</t>
  </si>
  <si>
    <t>Bonnet  VELOURS GREY</t>
  </si>
  <si>
    <t>Cache-cou VELOURS FRAMBOISE</t>
  </si>
  <si>
    <t>Cache-cou VELOURS GREY</t>
  </si>
  <si>
    <t>COUVERTURE VELOURS FRAMBOISE</t>
  </si>
  <si>
    <t>COUVERTURE VELOURS GREY</t>
  </si>
  <si>
    <t>MOUFLES</t>
  </si>
  <si>
    <t>BON DE COMMANDE 2023</t>
  </si>
  <si>
    <t>Attache Tétine VELOURS ECRU</t>
  </si>
  <si>
    <t>Attache Tétine VELOURS CAMEL</t>
  </si>
  <si>
    <t>Attache Tétine VELOURS KAKI</t>
  </si>
  <si>
    <t>Attache Tétine VELOURS FRAMBOISE</t>
  </si>
  <si>
    <t>Attache Tétine VELOURS GREY</t>
  </si>
  <si>
    <t>Moufles VELOURS ECRU</t>
  </si>
  <si>
    <t>Moufles VELOURS CAMEL</t>
  </si>
  <si>
    <t>Moufles VELOURS KAKI</t>
  </si>
  <si>
    <t>Moufles VELOURS FRAMBOISE</t>
  </si>
  <si>
    <t>Moufles VELOURS GREY</t>
  </si>
  <si>
    <t>TN</t>
  </si>
  <si>
    <t>NAISSANCE</t>
  </si>
  <si>
    <t>BANDEAU</t>
  </si>
  <si>
    <t>Bandeau VELOURS ECRU</t>
  </si>
  <si>
    <t>Bandeau VELOURS CAMEL</t>
  </si>
  <si>
    <t>Bandeau VELOURS KAKI</t>
  </si>
  <si>
    <t>Bandeau VELOURS FRAMBOISE</t>
  </si>
  <si>
    <t>Bandeau VELOURS GREY</t>
  </si>
  <si>
    <t>MEUBLE RIEN QUE DES BETISES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</si>
</sst>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 €&quot;_-;\-* #,##0.00&quot; €&quot;_-;_-* \-??&quot; €&quot;_-;_-@_-"/>
    <numFmt numFmtId="165" formatCode="#,##0.00&quot; €&quot;"/>
    <numFmt numFmtId="166" formatCode="@&quot;  &quot;"/>
    <numFmt numFmtId="167" formatCode="#,##0.00&quot;$&quot;;\-#,##0.00&quot;$&quot;"/>
    <numFmt numFmtId="168" formatCode="#,##0.00&quot;€&quot;"/>
  </numFmts>
  <fonts count="40" x14ac:knownFonts="1">
    <font>
      <sz val="10"/>
      <name val="Arial"/>
    </font>
    <font>
      <sz val="10"/>
      <color indexed="8"/>
      <name val="Verdana"/>
      <family val="2"/>
    </font>
    <font>
      <b/>
      <sz val="12"/>
      <name val="Verdana"/>
      <family val="2"/>
    </font>
    <font>
      <sz val="12"/>
      <color indexed="8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17"/>
      <name val="Calibri"/>
      <family val="2"/>
    </font>
    <font>
      <sz val="12"/>
      <color indexed="20"/>
      <name val="Calibri"/>
      <family val="2"/>
    </font>
    <font>
      <sz val="12"/>
      <color indexed="6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16"/>
      <color indexed="8"/>
      <name val="Verdana"/>
      <family val="2"/>
    </font>
    <font>
      <b/>
      <sz val="18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16"/>
      <color indexed="23"/>
      <name val="Verdana"/>
      <family val="2"/>
    </font>
    <font>
      <b/>
      <sz val="20"/>
      <name val="Calibri"/>
      <family val="2"/>
    </font>
    <font>
      <b/>
      <sz val="14"/>
      <name val="Verdana"/>
      <family val="2"/>
    </font>
    <font>
      <b/>
      <sz val="20"/>
      <name val="Verdana"/>
      <family val="2"/>
    </font>
    <font>
      <b/>
      <sz val="28"/>
      <name val="Verdana"/>
      <family val="2"/>
    </font>
    <font>
      <sz val="10"/>
      <name val="Verdana"/>
      <family val="2"/>
    </font>
    <font>
      <sz val="20"/>
      <name val="Verdana"/>
      <family val="2"/>
    </font>
    <font>
      <b/>
      <sz val="24"/>
      <color indexed="8"/>
      <name val="Verdana"/>
      <family val="2"/>
    </font>
    <font>
      <sz val="20"/>
      <color indexed="8"/>
      <name val="Verdana"/>
      <family val="2"/>
    </font>
    <font>
      <b/>
      <sz val="26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21"/>
      </patternFill>
    </fill>
    <fill>
      <patternFill patternType="solid">
        <fgColor rgb="FFA9A879"/>
        <bgColor indexed="26"/>
      </patternFill>
    </fill>
    <fill>
      <patternFill patternType="solid">
        <fgColor rgb="FFAB7A79"/>
        <bgColor indexed="26"/>
      </patternFill>
    </fill>
    <fill>
      <patternFill patternType="solid">
        <fgColor rgb="FF78A779"/>
        <bgColor indexed="64"/>
      </patternFill>
    </fill>
    <fill>
      <patternFill patternType="solid">
        <fgColor rgb="FF007879"/>
        <bgColor indexed="26"/>
      </patternFill>
    </fill>
    <fill>
      <patternFill patternType="solid">
        <fgColor rgb="FFFFFED6"/>
        <bgColor indexed="26"/>
      </patternFill>
    </fill>
    <fill>
      <patternFill patternType="solid">
        <fgColor rgb="FF797BAA"/>
        <bgColor indexed="26"/>
      </patternFill>
    </fill>
    <fill>
      <patternFill patternType="solid">
        <fgColor rgb="FFAB7942"/>
        <bgColor indexed="26"/>
      </patternFill>
    </fill>
    <fill>
      <patternFill patternType="solid">
        <fgColor rgb="FFAB7CAA"/>
        <bgColor indexed="26"/>
      </patternFill>
    </fill>
    <fill>
      <patternFill patternType="solid">
        <fgColor rgb="FFAB7CAA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1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8" fillId="2" borderId="1" applyNumberFormat="0" applyAlignment="0" applyProtection="0"/>
    <xf numFmtId="0" fontId="19" fillId="0" borderId="2" applyNumberFormat="0" applyFill="0" applyAlignment="0" applyProtection="0"/>
    <xf numFmtId="0" fontId="16" fillId="3" borderId="1" applyNumberFormat="0" applyAlignment="0" applyProtection="0"/>
    <xf numFmtId="164" fontId="7" fillId="0" borderId="0" applyFill="0" applyBorder="0" applyAlignment="0" applyProtection="0"/>
    <xf numFmtId="0" fontId="14" fillId="16" borderId="0" applyNumberFormat="0" applyBorder="0" applyAlignment="0" applyProtection="0"/>
    <xf numFmtId="0" fontId="15" fillId="8" borderId="0" applyNumberFormat="0" applyBorder="0" applyAlignment="0" applyProtection="0"/>
    <xf numFmtId="0" fontId="7" fillId="4" borderId="3" applyNumberFormat="0" applyFont="0" applyAlignment="0" applyProtection="0"/>
    <xf numFmtId="0" fontId="17" fillId="2" borderId="4" applyNumberFormat="0" applyAlignment="0" applyProtection="0"/>
    <xf numFmtId="0" fontId="2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0" fillId="17" borderId="9" applyNumberFormat="0" applyAlignment="0" applyProtection="0"/>
  </cellStyleXfs>
  <cellXfs count="107">
    <xf numFmtId="0" fontId="0" fillId="0" borderId="0" xfId="0"/>
    <xf numFmtId="0" fontId="1" fillId="0" borderId="0" xfId="0" applyFont="1" applyBorder="1" applyAlignment="1">
      <alignment vertical="center"/>
    </xf>
    <xf numFmtId="0" fontId="3" fillId="18" borderId="0" xfId="0" applyFont="1" applyFill="1" applyBorder="1" applyAlignment="1">
      <alignment vertical="center"/>
    </xf>
    <xf numFmtId="0" fontId="5" fillId="18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18" borderId="0" xfId="0" applyFont="1" applyFill="1" applyBorder="1" applyAlignment="1">
      <alignment horizontal="left" vertical="center"/>
    </xf>
    <xf numFmtId="49" fontId="6" fillId="18" borderId="10" xfId="0" applyNumberFormat="1" applyFont="1" applyFill="1" applyBorder="1" applyAlignment="1">
      <alignment horizontal="center" vertical="center"/>
    </xf>
    <xf numFmtId="165" fontId="6" fillId="18" borderId="10" xfId="0" applyNumberFormat="1" applyFont="1" applyFill="1" applyBorder="1" applyAlignment="1">
      <alignment horizontal="center" vertical="center"/>
    </xf>
    <xf numFmtId="165" fontId="27" fillId="18" borderId="10" xfId="0" applyNumberFormat="1" applyFont="1" applyFill="1" applyBorder="1" applyAlignment="1">
      <alignment horizontal="center" vertical="center"/>
    </xf>
    <xf numFmtId="0" fontId="2" fillId="18" borderId="0" xfId="0" applyFont="1" applyFill="1" applyBorder="1" applyAlignment="1" applyProtection="1">
      <alignment horizontal="center" vertical="center"/>
      <protection locked="0"/>
    </xf>
    <xf numFmtId="0" fontId="30" fillId="18" borderId="0" xfId="0" applyFont="1" applyFill="1" applyBorder="1" applyAlignment="1">
      <alignment vertical="center"/>
    </xf>
    <xf numFmtId="0" fontId="26" fillId="18" borderId="0" xfId="0" applyFont="1" applyFill="1" applyBorder="1" applyAlignment="1">
      <alignment vertical="center"/>
    </xf>
    <xf numFmtId="0" fontId="29" fillId="18" borderId="10" xfId="0" applyNumberFormat="1" applyFont="1" applyFill="1" applyBorder="1" applyAlignment="1">
      <alignment horizontal="center" vertical="center"/>
    </xf>
    <xf numFmtId="167" fontId="6" fillId="18" borderId="10" xfId="0" applyNumberFormat="1" applyFont="1" applyFill="1" applyBorder="1" applyAlignment="1">
      <alignment horizontal="center" vertical="center" wrapText="1"/>
    </xf>
    <xf numFmtId="165" fontId="28" fillId="18" borderId="10" xfId="0" applyNumberFormat="1" applyFont="1" applyFill="1" applyBorder="1" applyAlignment="1">
      <alignment horizontal="center" vertical="center" wrapText="1"/>
    </xf>
    <xf numFmtId="49" fontId="32" fillId="19" borderId="10" xfId="0" applyNumberFormat="1" applyFont="1" applyFill="1" applyBorder="1" applyAlignment="1">
      <alignment horizontal="center" vertical="center"/>
    </xf>
    <xf numFmtId="0" fontId="28" fillId="19" borderId="10" xfId="0" applyFont="1" applyFill="1" applyBorder="1" applyAlignment="1" applyProtection="1">
      <alignment horizontal="left" vertical="center" wrapText="1"/>
      <protection locked="0"/>
    </xf>
    <xf numFmtId="0" fontId="29" fillId="19" borderId="10" xfId="0" applyNumberFormat="1" applyFont="1" applyFill="1" applyBorder="1" applyAlignment="1">
      <alignment horizontal="center" vertical="center"/>
    </xf>
    <xf numFmtId="165" fontId="27" fillId="19" borderId="10" xfId="0" applyNumberFormat="1" applyFont="1" applyFill="1" applyBorder="1" applyAlignment="1">
      <alignment horizontal="center" vertical="center"/>
    </xf>
    <xf numFmtId="165" fontId="28" fillId="19" borderId="10" xfId="0" applyNumberFormat="1" applyFont="1" applyFill="1" applyBorder="1" applyAlignment="1">
      <alignment horizontal="center" vertical="center" wrapText="1"/>
    </xf>
    <xf numFmtId="0" fontId="36" fillId="18" borderId="10" xfId="0" applyFont="1" applyFill="1" applyBorder="1" applyAlignment="1" applyProtection="1">
      <alignment horizontal="left" vertical="center" wrapText="1"/>
      <protection locked="0"/>
    </xf>
    <xf numFmtId="0" fontId="4" fillId="18" borderId="11" xfId="0" applyFont="1" applyFill="1" applyBorder="1" applyAlignment="1" applyProtection="1">
      <alignment horizontal="left" vertical="center" wrapText="1"/>
      <protection locked="0"/>
    </xf>
    <xf numFmtId="165" fontId="29" fillId="18" borderId="1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top" wrapText="1"/>
    </xf>
    <xf numFmtId="167" fontId="27" fillId="18" borderId="0" xfId="0" applyNumberFormat="1" applyFont="1" applyFill="1" applyBorder="1" applyAlignment="1">
      <alignment horizontal="left" vertical="top" wrapText="1"/>
    </xf>
    <xf numFmtId="166" fontId="29" fillId="18" borderId="0" xfId="0" applyNumberFormat="1" applyFont="1" applyFill="1" applyBorder="1" applyAlignment="1">
      <alignment horizontal="left" vertical="center"/>
    </xf>
    <xf numFmtId="0" fontId="29" fillId="18" borderId="12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0" fontId="5" fillId="18" borderId="11" xfId="0" applyNumberFormat="1" applyFont="1" applyFill="1" applyBorder="1" applyAlignment="1">
      <alignment horizontal="center" vertical="center" wrapText="1"/>
    </xf>
    <xf numFmtId="0" fontId="5" fillId="18" borderId="10" xfId="0" applyNumberFormat="1" applyFont="1" applyFill="1" applyBorder="1" applyAlignment="1">
      <alignment horizontal="center" vertical="center" wrapText="1"/>
    </xf>
    <xf numFmtId="0" fontId="5" fillId="18" borderId="12" xfId="0" applyNumberFormat="1" applyFont="1" applyFill="1" applyBorder="1" applyAlignment="1">
      <alignment horizontal="center" vertical="center" wrapText="1"/>
    </xf>
    <xf numFmtId="49" fontId="32" fillId="21" borderId="10" xfId="0" applyNumberFormat="1" applyFont="1" applyFill="1" applyBorder="1" applyAlignment="1">
      <alignment horizontal="center" vertical="center"/>
    </xf>
    <xf numFmtId="49" fontId="32" fillId="22" borderId="10" xfId="0" applyNumberFormat="1" applyFont="1" applyFill="1" applyBorder="1" applyAlignment="1">
      <alignment horizontal="center" vertical="center"/>
    </xf>
    <xf numFmtId="49" fontId="32" fillId="23" borderId="10" xfId="0" applyNumberFormat="1" applyFont="1" applyFill="1" applyBorder="1" applyAlignment="1">
      <alignment horizontal="center" vertical="center"/>
    </xf>
    <xf numFmtId="49" fontId="32" fillId="24" borderId="10" xfId="0" applyNumberFormat="1" applyFont="1" applyFill="1" applyBorder="1" applyAlignment="1">
      <alignment horizontal="center" vertical="center"/>
    </xf>
    <xf numFmtId="49" fontId="32" fillId="25" borderId="10" xfId="0" applyNumberFormat="1" applyFont="1" applyFill="1" applyBorder="1" applyAlignment="1">
      <alignment horizontal="center" vertical="center"/>
    </xf>
    <xf numFmtId="49" fontId="32" fillId="26" borderId="10" xfId="0" applyNumberFormat="1" applyFont="1" applyFill="1" applyBorder="1" applyAlignment="1">
      <alignment horizontal="center" vertical="center"/>
    </xf>
    <xf numFmtId="0" fontId="33" fillId="20" borderId="21" xfId="0" applyFont="1" applyFill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center" vertical="center"/>
    </xf>
    <xf numFmtId="0" fontId="36" fillId="18" borderId="11" xfId="0" applyFont="1" applyFill="1" applyBorder="1" applyAlignment="1" applyProtection="1">
      <alignment horizontal="left" vertical="center" wrapText="1"/>
      <protection locked="0"/>
    </xf>
    <xf numFmtId="49" fontId="32" fillId="27" borderId="10" xfId="0" applyNumberFormat="1" applyFont="1" applyFill="1" applyBorder="1" applyAlignment="1">
      <alignment horizontal="center" vertical="center"/>
    </xf>
    <xf numFmtId="166" fontId="36" fillId="18" borderId="11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7" fillId="18" borderId="18" xfId="0" applyFont="1" applyFill="1" applyBorder="1" applyAlignment="1">
      <alignment horizontal="center" vertical="center"/>
    </xf>
    <xf numFmtId="0" fontId="27" fillId="18" borderId="19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167" fontId="27" fillId="18" borderId="21" xfId="0" applyNumberFormat="1" applyFont="1" applyFill="1" applyBorder="1" applyAlignment="1">
      <alignment horizontal="left" vertical="top" wrapText="1"/>
    </xf>
    <xf numFmtId="167" fontId="27" fillId="18" borderId="22" xfId="0" applyNumberFormat="1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33" fillId="20" borderId="10" xfId="0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right" vertical="center" indent="5"/>
    </xf>
    <xf numFmtId="0" fontId="0" fillId="0" borderId="13" xfId="0" applyBorder="1" applyAlignment="1">
      <alignment horizontal="right" vertical="center" indent="5"/>
    </xf>
    <xf numFmtId="0" fontId="0" fillId="0" borderId="12" xfId="0" applyBorder="1" applyAlignment="1">
      <alignment horizontal="right" vertical="center" indent="5"/>
    </xf>
    <xf numFmtId="0" fontId="27" fillId="18" borderId="0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Border="1" applyAlignment="1">
      <alignment horizontal="left" vertical="top"/>
    </xf>
    <xf numFmtId="0" fontId="35" fillId="0" borderId="0" xfId="0" applyFont="1" applyAlignment="1">
      <alignment horizontal="left" vertical="top"/>
    </xf>
    <xf numFmtId="0" fontId="35" fillId="0" borderId="27" xfId="0" applyFont="1" applyBorder="1" applyAlignment="1">
      <alignment horizontal="left" vertical="top"/>
    </xf>
    <xf numFmtId="0" fontId="33" fillId="20" borderId="29" xfId="0" applyFont="1" applyFill="1" applyBorder="1" applyAlignment="1" applyProtection="1">
      <alignment horizontal="center" vertical="center"/>
      <protection locked="0"/>
    </xf>
    <xf numFmtId="0" fontId="33" fillId="0" borderId="30" xfId="0" applyFont="1" applyBorder="1" applyAlignment="1">
      <alignment horizontal="center" vertical="center"/>
    </xf>
    <xf numFmtId="0" fontId="33" fillId="20" borderId="10" xfId="0" applyFont="1" applyFill="1" applyBorder="1" applyAlignment="1">
      <alignment horizontal="center" vertical="center" wrapText="1"/>
    </xf>
    <xf numFmtId="0" fontId="31" fillId="18" borderId="11" xfId="0" applyFont="1" applyFill="1" applyBorder="1" applyAlignment="1" applyProtection="1">
      <alignment horizontal="left" vertical="center"/>
      <protection locked="0"/>
    </xf>
    <xf numFmtId="0" fontId="31" fillId="0" borderId="12" xfId="0" applyFont="1" applyBorder="1" applyAlignment="1">
      <alignment horizontal="left" vertical="center"/>
    </xf>
    <xf numFmtId="0" fontId="33" fillId="20" borderId="21" xfId="0" applyFont="1" applyFill="1" applyBorder="1" applyAlignment="1">
      <alignment horizontal="center" vertical="center"/>
    </xf>
    <xf numFmtId="0" fontId="33" fillId="20" borderId="22" xfId="0" applyFont="1" applyFill="1" applyBorder="1" applyAlignment="1">
      <alignment horizontal="center" vertical="center"/>
    </xf>
    <xf numFmtId="0" fontId="33" fillId="20" borderId="23" xfId="0" applyFont="1" applyFill="1" applyBorder="1" applyAlignment="1">
      <alignment horizontal="center" vertical="center"/>
    </xf>
    <xf numFmtId="0" fontId="33" fillId="20" borderId="26" xfId="0" applyFont="1" applyFill="1" applyBorder="1" applyAlignment="1">
      <alignment horizontal="center" vertical="center"/>
    </xf>
    <xf numFmtId="0" fontId="33" fillId="20" borderId="27" xfId="0" applyFont="1" applyFill="1" applyBorder="1" applyAlignment="1">
      <alignment horizontal="center" vertical="center"/>
    </xf>
    <xf numFmtId="0" fontId="33" fillId="20" borderId="28" xfId="0" applyFont="1" applyFill="1" applyBorder="1" applyAlignment="1">
      <alignment horizontal="center" vertical="center"/>
    </xf>
    <xf numFmtId="165" fontId="38" fillId="0" borderId="11" xfId="0" applyNumberFormat="1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168" fontId="38" fillId="0" borderId="11" xfId="0" applyNumberFormat="1" applyFont="1" applyBorder="1" applyAlignment="1">
      <alignment vertical="center"/>
    </xf>
    <xf numFmtId="166" fontId="33" fillId="18" borderId="11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167" fontId="33" fillId="20" borderId="10" xfId="0" applyNumberFormat="1" applyFont="1" applyFill="1" applyBorder="1" applyAlignment="1">
      <alignment horizontal="center" vertical="center" wrapText="1"/>
    </xf>
    <xf numFmtId="168" fontId="37" fillId="0" borderId="11" xfId="0" applyNumberFormat="1" applyFont="1" applyBorder="1" applyAlignment="1">
      <alignment vertical="center"/>
    </xf>
    <xf numFmtId="0" fontId="37" fillId="0" borderId="13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168" fontId="38" fillId="0" borderId="13" xfId="0" applyNumberFormat="1" applyFont="1" applyBorder="1" applyAlignment="1">
      <alignment vertical="center"/>
    </xf>
    <xf numFmtId="168" fontId="38" fillId="0" borderId="12" xfId="0" applyNumberFormat="1" applyFont="1" applyBorder="1" applyAlignment="1">
      <alignment vertical="center"/>
    </xf>
    <xf numFmtId="167" fontId="39" fillId="20" borderId="14" xfId="0" applyNumberFormat="1" applyFont="1" applyFill="1" applyBorder="1" applyAlignment="1" applyProtection="1">
      <alignment horizontal="center" vertical="center"/>
      <protection locked="0"/>
    </xf>
    <xf numFmtId="167" fontId="34" fillId="2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vertical="center"/>
    </xf>
    <xf numFmtId="0" fontId="4" fillId="18" borderId="15" xfId="0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14" fontId="26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32" fillId="28" borderId="10" xfId="0" applyNumberFormat="1" applyFont="1" applyFill="1" applyBorder="1" applyAlignment="1">
      <alignment horizontal="center" vertical="center"/>
    </xf>
    <xf numFmtId="0" fontId="36" fillId="28" borderId="10" xfId="0" applyFont="1" applyFill="1" applyBorder="1" applyAlignment="1" applyProtection="1">
      <alignment horizontal="left" vertical="center" wrapText="1"/>
      <protection locked="0"/>
    </xf>
    <xf numFmtId="0" fontId="36" fillId="28" borderId="11" xfId="0" applyFont="1" applyFill="1" applyBorder="1" applyAlignment="1" applyProtection="1">
      <alignment horizontal="left" vertical="center" wrapText="1"/>
      <protection locked="0"/>
    </xf>
    <xf numFmtId="0" fontId="29" fillId="28" borderId="11" xfId="0" applyNumberFormat="1" applyFont="1" applyFill="1" applyBorder="1" applyAlignment="1">
      <alignment horizontal="right" vertical="center" indent="5"/>
    </xf>
    <xf numFmtId="0" fontId="0" fillId="29" borderId="13" xfId="0" applyFill="1" applyBorder="1" applyAlignment="1">
      <alignment horizontal="right" vertical="center" indent="5"/>
    </xf>
    <xf numFmtId="0" fontId="0" fillId="29" borderId="12" xfId="0" applyFill="1" applyBorder="1" applyAlignment="1">
      <alignment horizontal="right" vertical="center" indent="5"/>
    </xf>
    <xf numFmtId="165" fontId="27" fillId="28" borderId="10" xfId="0" applyNumberFormat="1" applyFont="1" applyFill="1" applyBorder="1" applyAlignment="1">
      <alignment horizontal="center" vertical="center"/>
    </xf>
    <xf numFmtId="165" fontId="28" fillId="28" borderId="10" xfId="0" applyNumberFormat="1" applyFont="1" applyFill="1" applyBorder="1" applyAlignment="1">
      <alignment horizontal="center" vertical="center" wrapText="1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Bon" xfId="26" xr:uid="{00000000-0005-0000-0000-000019000000}"/>
    <cellStyle name="Calcul" xfId="27" builtinId="22" customBuiltin="1"/>
    <cellStyle name="Cellule liée" xfId="28" builtinId="24" customBuiltin="1"/>
    <cellStyle name="Entrée" xfId="29" builtinId="20" customBuiltin="1"/>
    <cellStyle name="Euro" xfId="30" xr:uid="{00000000-0005-0000-0000-00001D000000}"/>
    <cellStyle name="Insatisfaisant" xfId="31" builtinId="27" customBuiltin="1"/>
    <cellStyle name="Neutre" xfId="32" builtinId="28" customBuiltin="1"/>
    <cellStyle name="Normal" xfId="0" builtinId="0"/>
    <cellStyle name="Remarque" xfId="33" xr:uid="{00000000-0005-0000-0000-000021000000}"/>
    <cellStyle name="Sortie" xfId="34" builtinId="21" customBuiltin="1"/>
    <cellStyle name="Texte explicatif" xfId="35" builtinId="53" customBuiltin="1"/>
    <cellStyle name="Titre " xfId="36" xr:uid="{00000000-0005-0000-0000-000024000000}"/>
    <cellStyle name="Titre 1" xfId="37" xr:uid="{00000000-0005-0000-0000-000025000000}"/>
    <cellStyle name="Titre 2" xfId="38" xr:uid="{00000000-0005-0000-0000-000026000000}"/>
    <cellStyle name="Titre 3" xfId="39" xr:uid="{00000000-0005-0000-0000-000027000000}"/>
    <cellStyle name="Titre 4" xfId="40" xr:uid="{00000000-0005-0000-0000-000028000000}"/>
    <cellStyle name="Total" xfId="41" builtinId="25" customBuiltin="1"/>
    <cellStyle name="Vérification de cellule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B7CAA"/>
      <color rgb="FF7A4679"/>
      <color rgb="FFAB7942"/>
      <color rgb="FF007879"/>
      <color rgb="FF4249AA"/>
      <color rgb="FF78A779"/>
      <color rgb="FF797BAA"/>
      <color rgb="FFFFFED6"/>
      <color rgb="FFA9A879"/>
      <color rgb="FFAB7A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931333</xdr:colOff>
      <xdr:row>56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A3B6F3E-C049-1A4F-BBB7-7B8D211C5518}"/>
            </a:ext>
          </a:extLst>
        </xdr:cNvPr>
        <xdr:cNvSpPr txBox="1"/>
      </xdr:nvSpPr>
      <xdr:spPr>
        <a:xfrm>
          <a:off x="931333" y="430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931333</xdr:colOff>
      <xdr:row>56</xdr:row>
      <xdr:rowOff>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7705F518-FFAF-C548-B612-E2ED7E538FDE}"/>
            </a:ext>
          </a:extLst>
        </xdr:cNvPr>
        <xdr:cNvSpPr txBox="1"/>
      </xdr:nvSpPr>
      <xdr:spPr>
        <a:xfrm>
          <a:off x="931333" y="430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931333</xdr:colOff>
      <xdr:row>56</xdr:row>
      <xdr:rowOff>0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C09D1A57-0302-EC4D-AA29-07882FB497A1}"/>
            </a:ext>
          </a:extLst>
        </xdr:cNvPr>
        <xdr:cNvSpPr txBox="1"/>
      </xdr:nvSpPr>
      <xdr:spPr>
        <a:xfrm>
          <a:off x="931333" y="430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931333</xdr:colOff>
      <xdr:row>55</xdr:row>
      <xdr:rowOff>0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32C6A9C2-F3A2-9B43-996C-63E68D75335D}"/>
            </a:ext>
          </a:extLst>
        </xdr:cNvPr>
        <xdr:cNvSpPr txBox="1"/>
      </xdr:nvSpPr>
      <xdr:spPr>
        <a:xfrm>
          <a:off x="931333" y="426550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931333</xdr:colOff>
      <xdr:row>55</xdr:row>
      <xdr:rowOff>0</xdr:rowOff>
    </xdr:from>
    <xdr:ext cx="184731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3B52BD2C-10C7-1F4B-B55F-4E8CC9DD8FAD}"/>
            </a:ext>
          </a:extLst>
        </xdr:cNvPr>
        <xdr:cNvSpPr txBox="1"/>
      </xdr:nvSpPr>
      <xdr:spPr>
        <a:xfrm>
          <a:off x="931333" y="426550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931333</xdr:colOff>
      <xdr:row>56</xdr:row>
      <xdr:rowOff>0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759E77E0-80A6-F04A-9150-D371238C6C50}"/>
            </a:ext>
          </a:extLst>
        </xdr:cNvPr>
        <xdr:cNvSpPr txBox="1"/>
      </xdr:nvSpPr>
      <xdr:spPr>
        <a:xfrm>
          <a:off x="931333" y="430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0</xdr:col>
      <xdr:colOff>931333</xdr:colOff>
      <xdr:row>56</xdr:row>
      <xdr:rowOff>0</xdr:rowOff>
    </xdr:from>
    <xdr:ext cx="18473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D93958AA-DE8A-0444-8830-AEFF98BE90DE}"/>
            </a:ext>
          </a:extLst>
        </xdr:cNvPr>
        <xdr:cNvSpPr txBox="1"/>
      </xdr:nvSpPr>
      <xdr:spPr>
        <a:xfrm>
          <a:off x="931333" y="430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twoCellAnchor editAs="oneCell">
    <xdr:from>
      <xdr:col>0</xdr:col>
      <xdr:colOff>12700</xdr:colOff>
      <xdr:row>0</xdr:row>
      <xdr:rowOff>0</xdr:rowOff>
    </xdr:from>
    <xdr:to>
      <xdr:col>2</xdr:col>
      <xdr:colOff>101600</xdr:colOff>
      <xdr:row>4</xdr:row>
      <xdr:rowOff>152400</xdr:rowOff>
    </xdr:to>
    <xdr:pic>
      <xdr:nvPicPr>
        <xdr:cNvPr id="1991" name="Image 4">
          <a:extLst>
            <a:ext uri="{FF2B5EF4-FFF2-40B4-BE49-F238E27FC236}">
              <a16:creationId xmlns:a16="http://schemas.microsoft.com/office/drawing/2014/main" id="{DBE16A69-0B6F-2245-B133-BC98D977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7569200" cy="157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zoomScale="75" zoomScaleNormal="75" workbookViewId="0">
      <selection activeCell="L51" sqref="L51"/>
    </sheetView>
  </sheetViews>
  <sheetFormatPr baseColWidth="10" defaultColWidth="35.33203125" defaultRowHeight="23.25" customHeight="1" x14ac:dyDescent="0.15"/>
  <cols>
    <col min="1" max="1" width="27.33203125" style="1" customWidth="1"/>
    <col min="2" max="2" width="70.83203125" style="1" customWidth="1"/>
    <col min="3" max="7" width="10.83203125" style="1" customWidth="1"/>
    <col min="8" max="11" width="18.5" style="1" customWidth="1"/>
    <col min="12" max="16384" width="35.33203125" style="1"/>
  </cols>
  <sheetData>
    <row r="1" spans="1:11" ht="12" customHeight="1" x14ac:dyDescent="0.15">
      <c r="A1" s="9"/>
      <c r="B1" s="9"/>
      <c r="C1" s="10"/>
      <c r="D1" s="10"/>
      <c r="E1" s="87" t="s">
        <v>53</v>
      </c>
      <c r="F1" s="88"/>
      <c r="G1" s="89"/>
      <c r="H1" s="89"/>
      <c r="I1" s="89"/>
      <c r="J1" s="89"/>
      <c r="K1" s="89"/>
    </row>
    <row r="2" spans="1:11" ht="28" customHeight="1" x14ac:dyDescent="0.15">
      <c r="A2" s="9"/>
      <c r="B2" s="9"/>
      <c r="C2" s="11"/>
      <c r="D2" s="11"/>
      <c r="E2" s="89"/>
      <c r="F2" s="89"/>
      <c r="G2" s="89"/>
      <c r="H2" s="89"/>
      <c r="I2" s="89"/>
      <c r="J2" s="89"/>
      <c r="K2" s="89"/>
    </row>
    <row r="3" spans="1:11" ht="36" customHeight="1" x14ac:dyDescent="0.15">
      <c r="A3" s="2"/>
      <c r="B3" s="3"/>
      <c r="C3" s="11"/>
      <c r="D3" s="11"/>
      <c r="E3" s="43" t="s">
        <v>10</v>
      </c>
      <c r="F3" s="44"/>
      <c r="G3" s="45"/>
      <c r="H3" s="93"/>
      <c r="I3" s="94"/>
      <c r="J3" s="94"/>
      <c r="K3" s="95"/>
    </row>
    <row r="4" spans="1:11" ht="36" customHeight="1" x14ac:dyDescent="0.15">
      <c r="A4" s="2"/>
      <c r="B4" s="3"/>
      <c r="C4" s="11"/>
      <c r="D4" s="11"/>
      <c r="E4" s="90" t="s">
        <v>8</v>
      </c>
      <c r="F4" s="91"/>
      <c r="G4" s="92"/>
      <c r="H4" s="96"/>
      <c r="I4" s="97"/>
      <c r="J4" s="97"/>
      <c r="K4" s="98"/>
    </row>
    <row r="5" spans="1:11" s="4" customFormat="1" ht="18.75" customHeight="1" x14ac:dyDescent="0.15">
      <c r="A5" s="60" t="s">
        <v>26</v>
      </c>
      <c r="B5" s="61"/>
      <c r="C5" s="24"/>
      <c r="D5" s="24"/>
      <c r="E5" s="46" t="s">
        <v>43</v>
      </c>
      <c r="F5" s="47"/>
      <c r="G5" s="48"/>
      <c r="H5" s="48"/>
      <c r="I5" s="48"/>
      <c r="J5" s="48"/>
      <c r="K5" s="49"/>
    </row>
    <row r="6" spans="1:11" s="4" customFormat="1" ht="18.75" customHeight="1" x14ac:dyDescent="0.15">
      <c r="A6" s="62"/>
      <c r="B6" s="61"/>
      <c r="C6" s="23"/>
      <c r="D6" s="23"/>
      <c r="E6" s="50"/>
      <c r="F6" s="51"/>
      <c r="G6" s="51"/>
      <c r="H6" s="51"/>
      <c r="I6" s="51"/>
      <c r="J6" s="51"/>
      <c r="K6" s="52"/>
    </row>
    <row r="7" spans="1:11" s="4" customFormat="1" ht="18.75" customHeight="1" x14ac:dyDescent="0.15">
      <c r="A7" s="62"/>
      <c r="B7" s="61"/>
      <c r="C7" s="23"/>
      <c r="D7" s="23"/>
      <c r="E7" s="50"/>
      <c r="F7" s="51"/>
      <c r="G7" s="51"/>
      <c r="H7" s="51"/>
      <c r="I7" s="51"/>
      <c r="J7" s="51"/>
      <c r="K7" s="52"/>
    </row>
    <row r="8" spans="1:11" s="4" customFormat="1" ht="18.75" customHeight="1" x14ac:dyDescent="0.15">
      <c r="A8" s="62"/>
      <c r="B8" s="61"/>
      <c r="C8" s="23"/>
      <c r="D8" s="23"/>
      <c r="E8" s="50"/>
      <c r="F8" s="51"/>
      <c r="G8" s="51"/>
      <c r="H8" s="51"/>
      <c r="I8" s="51"/>
      <c r="J8" s="51"/>
      <c r="K8" s="52"/>
    </row>
    <row r="9" spans="1:11" ht="24" customHeight="1" x14ac:dyDescent="0.15">
      <c r="A9" s="62"/>
      <c r="B9" s="61"/>
      <c r="C9" s="23"/>
      <c r="D9" s="23"/>
      <c r="E9" s="50"/>
      <c r="F9" s="51"/>
      <c r="G9" s="51"/>
      <c r="H9" s="51"/>
      <c r="I9" s="51"/>
      <c r="J9" s="51"/>
      <c r="K9" s="52"/>
    </row>
    <row r="10" spans="1:11" ht="23.25" customHeight="1" x14ac:dyDescent="0.15">
      <c r="A10" s="62"/>
      <c r="B10" s="61"/>
      <c r="C10" s="23"/>
      <c r="D10" s="23"/>
      <c r="E10" s="50"/>
      <c r="F10" s="51"/>
      <c r="G10" s="51"/>
      <c r="H10" s="51"/>
      <c r="I10" s="51"/>
      <c r="J10" s="51"/>
      <c r="K10" s="52"/>
    </row>
    <row r="11" spans="1:11" ht="136" customHeight="1" x14ac:dyDescent="0.15">
      <c r="A11" s="63"/>
      <c r="B11" s="63"/>
      <c r="C11" s="23"/>
      <c r="D11" s="23"/>
      <c r="E11" s="53"/>
      <c r="F11" s="54"/>
      <c r="G11" s="54"/>
      <c r="H11" s="54"/>
      <c r="I11" s="54"/>
      <c r="J11" s="54"/>
      <c r="K11" s="55"/>
    </row>
    <row r="12" spans="1:11" ht="27" customHeight="1" x14ac:dyDescent="0.15">
      <c r="A12" s="56"/>
      <c r="B12" s="64" t="s">
        <v>11</v>
      </c>
      <c r="C12" s="37"/>
      <c r="D12" s="69" t="s">
        <v>19</v>
      </c>
      <c r="E12" s="70"/>
      <c r="F12" s="70"/>
      <c r="G12" s="71"/>
      <c r="H12" s="56" t="s">
        <v>6</v>
      </c>
      <c r="I12" s="66" t="s">
        <v>7</v>
      </c>
      <c r="J12" s="81" t="s">
        <v>1</v>
      </c>
      <c r="K12" s="66" t="s">
        <v>12</v>
      </c>
    </row>
    <row r="13" spans="1:11" ht="25" customHeight="1" x14ac:dyDescent="0.15">
      <c r="A13" s="56"/>
      <c r="B13" s="65"/>
      <c r="C13" s="38"/>
      <c r="D13" s="72"/>
      <c r="E13" s="73"/>
      <c r="F13" s="73"/>
      <c r="G13" s="74"/>
      <c r="H13" s="56"/>
      <c r="I13" s="66"/>
      <c r="J13" s="81"/>
      <c r="K13" s="66"/>
    </row>
    <row r="14" spans="1:11" ht="29" customHeight="1" x14ac:dyDescent="0.15">
      <c r="A14" s="33" t="s">
        <v>13</v>
      </c>
      <c r="B14" s="20" t="s">
        <v>42</v>
      </c>
      <c r="C14" s="12" t="s">
        <v>64</v>
      </c>
      <c r="D14" s="12" t="s">
        <v>21</v>
      </c>
      <c r="E14" s="12" t="s">
        <v>22</v>
      </c>
      <c r="F14" s="12" t="s">
        <v>23</v>
      </c>
      <c r="G14" s="12" t="s">
        <v>24</v>
      </c>
      <c r="H14" s="12" t="s">
        <v>4</v>
      </c>
      <c r="I14" s="8"/>
      <c r="J14" s="14"/>
      <c r="K14" s="8"/>
    </row>
    <row r="15" spans="1:11" ht="30" customHeight="1" x14ac:dyDescent="0.15">
      <c r="A15" s="33"/>
      <c r="B15" s="20" t="s">
        <v>39</v>
      </c>
      <c r="C15" s="26"/>
      <c r="D15" s="26"/>
      <c r="E15" s="12"/>
      <c r="F15" s="27"/>
      <c r="G15" s="27"/>
      <c r="H15" s="12">
        <f>C15+D15+E15+G15+F15</f>
        <v>0</v>
      </c>
      <c r="I15" s="8">
        <f t="shared" ref="I15:I19" si="0">ROUND(J15/2.3,2)</f>
        <v>15.22</v>
      </c>
      <c r="J15" s="14">
        <v>35</v>
      </c>
      <c r="K15" s="8">
        <f t="shared" ref="K15:K19" si="1">I15*H15</f>
        <v>0</v>
      </c>
    </row>
    <row r="16" spans="1:11" ht="30" customHeight="1" x14ac:dyDescent="0.15">
      <c r="A16" s="33"/>
      <c r="B16" s="20" t="s">
        <v>40</v>
      </c>
      <c r="C16" s="26"/>
      <c r="D16" s="26"/>
      <c r="E16" s="12"/>
      <c r="F16" s="27"/>
      <c r="G16" s="27"/>
      <c r="H16" s="12">
        <f t="shared" ref="H16:H19" si="2">C16+D16+E16+G16+F16</f>
        <v>0</v>
      </c>
      <c r="I16" s="8">
        <f t="shared" ref="I16:I17" si="3">ROUND(J16/2.3,2)</f>
        <v>15.22</v>
      </c>
      <c r="J16" s="14">
        <v>35</v>
      </c>
      <c r="K16" s="8">
        <f t="shared" si="1"/>
        <v>0</v>
      </c>
    </row>
    <row r="17" spans="1:11" ht="30" customHeight="1" x14ac:dyDescent="0.15">
      <c r="A17" s="33"/>
      <c r="B17" s="20" t="s">
        <v>41</v>
      </c>
      <c r="C17" s="26"/>
      <c r="D17" s="26"/>
      <c r="E17" s="12"/>
      <c r="F17" s="27"/>
      <c r="G17" s="27"/>
      <c r="H17" s="12">
        <f t="shared" si="2"/>
        <v>0</v>
      </c>
      <c r="I17" s="8">
        <f t="shared" si="3"/>
        <v>15.22</v>
      </c>
      <c r="J17" s="14">
        <v>35</v>
      </c>
      <c r="K17" s="8">
        <f t="shared" si="1"/>
        <v>0</v>
      </c>
    </row>
    <row r="18" spans="1:11" ht="30" customHeight="1" x14ac:dyDescent="0.15">
      <c r="A18" s="33"/>
      <c r="B18" s="20" t="s">
        <v>44</v>
      </c>
      <c r="C18" s="26"/>
      <c r="D18" s="26"/>
      <c r="E18" s="12"/>
      <c r="F18" s="27"/>
      <c r="G18" s="27"/>
      <c r="H18" s="12">
        <f t="shared" si="2"/>
        <v>0</v>
      </c>
      <c r="I18" s="8">
        <f t="shared" si="0"/>
        <v>15.22</v>
      </c>
      <c r="J18" s="14">
        <v>35</v>
      </c>
      <c r="K18" s="8">
        <f t="shared" si="1"/>
        <v>0</v>
      </c>
    </row>
    <row r="19" spans="1:11" ht="30" customHeight="1" x14ac:dyDescent="0.15">
      <c r="A19" s="33"/>
      <c r="B19" s="20" t="s">
        <v>45</v>
      </c>
      <c r="C19" s="26"/>
      <c r="D19" s="26"/>
      <c r="E19" s="12"/>
      <c r="F19" s="27"/>
      <c r="G19" s="27"/>
      <c r="H19" s="12">
        <f t="shared" si="2"/>
        <v>0</v>
      </c>
      <c r="I19" s="8">
        <f t="shared" si="0"/>
        <v>15.22</v>
      </c>
      <c r="J19" s="14">
        <v>35</v>
      </c>
      <c r="K19" s="8">
        <f t="shared" si="1"/>
        <v>0</v>
      </c>
    </row>
    <row r="20" spans="1:11" ht="30" customHeight="1" x14ac:dyDescent="0.15">
      <c r="A20" s="31" t="s">
        <v>2</v>
      </c>
      <c r="B20" s="20" t="s">
        <v>3</v>
      </c>
      <c r="C20" s="30" t="s">
        <v>65</v>
      </c>
      <c r="D20" s="30" t="s">
        <v>25</v>
      </c>
      <c r="E20" s="29" t="s">
        <v>5</v>
      </c>
      <c r="F20" s="28" t="s">
        <v>20</v>
      </c>
      <c r="G20" s="27"/>
      <c r="H20" s="12" t="s">
        <v>4</v>
      </c>
      <c r="I20" s="8"/>
      <c r="J20" s="14"/>
      <c r="K20" s="8"/>
    </row>
    <row r="21" spans="1:11" ht="30" customHeight="1" x14ac:dyDescent="0.15">
      <c r="A21" s="31"/>
      <c r="B21" s="20" t="s">
        <v>30</v>
      </c>
      <c r="C21" s="26"/>
      <c r="D21" s="26"/>
      <c r="E21" s="12"/>
      <c r="F21" s="27"/>
      <c r="G21" s="27"/>
      <c r="H21" s="12">
        <f>C21+D21+E21+G21+F21</f>
        <v>0</v>
      </c>
      <c r="I21" s="8">
        <f t="shared" ref="I21:I30" si="4">ROUND(J21/2.3,2)</f>
        <v>12.17</v>
      </c>
      <c r="J21" s="14">
        <v>28</v>
      </c>
      <c r="K21" s="8">
        <f>I21*H21</f>
        <v>0</v>
      </c>
    </row>
    <row r="22" spans="1:11" ht="30" customHeight="1" x14ac:dyDescent="0.15">
      <c r="A22" s="31"/>
      <c r="B22" s="20" t="s">
        <v>31</v>
      </c>
      <c r="C22" s="26"/>
      <c r="D22" s="26"/>
      <c r="E22" s="12"/>
      <c r="F22" s="27"/>
      <c r="G22" s="27"/>
      <c r="H22" s="12">
        <f t="shared" ref="H22:H25" si="5">C22+D22+E22+G22+F22</f>
        <v>0</v>
      </c>
      <c r="I22" s="8">
        <f t="shared" ref="I22:I23" si="6">ROUND(J22/2.3,2)</f>
        <v>12.17</v>
      </c>
      <c r="J22" s="14">
        <v>28</v>
      </c>
      <c r="K22" s="8">
        <f>I22*H22</f>
        <v>0</v>
      </c>
    </row>
    <row r="23" spans="1:11" ht="30" customHeight="1" x14ac:dyDescent="0.15">
      <c r="A23" s="31"/>
      <c r="B23" s="20" t="s">
        <v>32</v>
      </c>
      <c r="C23" s="26"/>
      <c r="D23" s="26"/>
      <c r="E23" s="12"/>
      <c r="F23" s="27"/>
      <c r="G23" s="27"/>
      <c r="H23" s="12">
        <f t="shared" si="5"/>
        <v>0</v>
      </c>
      <c r="I23" s="8">
        <f t="shared" si="6"/>
        <v>12.17</v>
      </c>
      <c r="J23" s="14">
        <v>28</v>
      </c>
      <c r="K23" s="8">
        <f>I23*H23</f>
        <v>0</v>
      </c>
    </row>
    <row r="24" spans="1:11" ht="30" customHeight="1" x14ac:dyDescent="0.15">
      <c r="A24" s="31"/>
      <c r="B24" s="20" t="s">
        <v>46</v>
      </c>
      <c r="C24" s="26"/>
      <c r="D24" s="26"/>
      <c r="E24" s="12"/>
      <c r="F24" s="27"/>
      <c r="G24" s="27"/>
      <c r="H24" s="12">
        <f t="shared" si="5"/>
        <v>0</v>
      </c>
      <c r="I24" s="8">
        <f t="shared" si="4"/>
        <v>12.17</v>
      </c>
      <c r="J24" s="14">
        <v>28</v>
      </c>
      <c r="K24" s="8">
        <f>I24*H24</f>
        <v>0</v>
      </c>
    </row>
    <row r="25" spans="1:11" ht="30" customHeight="1" x14ac:dyDescent="0.15">
      <c r="A25" s="31"/>
      <c r="B25" s="20" t="s">
        <v>47</v>
      </c>
      <c r="C25" s="26"/>
      <c r="D25" s="26"/>
      <c r="E25" s="12"/>
      <c r="F25" s="27"/>
      <c r="G25" s="27"/>
      <c r="H25" s="12">
        <f t="shared" si="5"/>
        <v>0</v>
      </c>
      <c r="I25" s="8">
        <f t="shared" si="4"/>
        <v>12.17</v>
      </c>
      <c r="J25" s="14">
        <v>28</v>
      </c>
      <c r="K25" s="8">
        <f>I25*H25</f>
        <v>0</v>
      </c>
    </row>
    <row r="26" spans="1:11" ht="30" customHeight="1" x14ac:dyDescent="0.15">
      <c r="A26" s="35" t="s">
        <v>14</v>
      </c>
      <c r="B26" s="20" t="s">
        <v>33</v>
      </c>
      <c r="C26" s="39"/>
      <c r="D26" s="57">
        <v>0</v>
      </c>
      <c r="E26" s="58"/>
      <c r="F26" s="58"/>
      <c r="G26" s="58"/>
      <c r="H26" s="59"/>
      <c r="I26" s="8">
        <f t="shared" si="4"/>
        <v>9.57</v>
      </c>
      <c r="J26" s="14">
        <v>22</v>
      </c>
      <c r="K26" s="8">
        <f>I26*D26</f>
        <v>0</v>
      </c>
    </row>
    <row r="27" spans="1:11" ht="30" customHeight="1" x14ac:dyDescent="0.15">
      <c r="A27" s="35"/>
      <c r="B27" s="20" t="s">
        <v>34</v>
      </c>
      <c r="C27" s="39"/>
      <c r="D27" s="57">
        <v>0</v>
      </c>
      <c r="E27" s="58"/>
      <c r="F27" s="58"/>
      <c r="G27" s="58"/>
      <c r="H27" s="59"/>
      <c r="I27" s="8">
        <f t="shared" ref="I27:I28" si="7">ROUND(J27/2.3,2)</f>
        <v>9.57</v>
      </c>
      <c r="J27" s="14">
        <v>22</v>
      </c>
      <c r="K27" s="8">
        <f t="shared" ref="K27:K28" si="8">I27*D27</f>
        <v>0</v>
      </c>
    </row>
    <row r="28" spans="1:11" ht="30" customHeight="1" x14ac:dyDescent="0.15">
      <c r="A28" s="35"/>
      <c r="B28" s="20" t="s">
        <v>35</v>
      </c>
      <c r="C28" s="39"/>
      <c r="D28" s="57">
        <v>0</v>
      </c>
      <c r="E28" s="58"/>
      <c r="F28" s="58"/>
      <c r="G28" s="58"/>
      <c r="H28" s="59"/>
      <c r="I28" s="8">
        <f t="shared" si="7"/>
        <v>9.57</v>
      </c>
      <c r="J28" s="14">
        <v>22</v>
      </c>
      <c r="K28" s="8">
        <f t="shared" si="8"/>
        <v>0</v>
      </c>
    </row>
    <row r="29" spans="1:11" ht="30" customHeight="1" x14ac:dyDescent="0.15">
      <c r="A29" s="35"/>
      <c r="B29" s="20" t="s">
        <v>48</v>
      </c>
      <c r="C29" s="39"/>
      <c r="D29" s="57">
        <v>0</v>
      </c>
      <c r="E29" s="58"/>
      <c r="F29" s="58"/>
      <c r="G29" s="58"/>
      <c r="H29" s="59"/>
      <c r="I29" s="8">
        <f t="shared" si="4"/>
        <v>9.57</v>
      </c>
      <c r="J29" s="14">
        <v>22</v>
      </c>
      <c r="K29" s="8">
        <f t="shared" ref="K29:K30" si="9">I29*D29</f>
        <v>0</v>
      </c>
    </row>
    <row r="30" spans="1:11" ht="30" customHeight="1" x14ac:dyDescent="0.15">
      <c r="A30" s="35"/>
      <c r="B30" s="20" t="s">
        <v>49</v>
      </c>
      <c r="C30" s="39"/>
      <c r="D30" s="57">
        <v>0</v>
      </c>
      <c r="E30" s="58"/>
      <c r="F30" s="58"/>
      <c r="G30" s="58"/>
      <c r="H30" s="59"/>
      <c r="I30" s="8">
        <f t="shared" si="4"/>
        <v>9.57</v>
      </c>
      <c r="J30" s="14">
        <v>22</v>
      </c>
      <c r="K30" s="8">
        <f t="shared" si="9"/>
        <v>0</v>
      </c>
    </row>
    <row r="31" spans="1:11" ht="29" customHeight="1" x14ac:dyDescent="0.15">
      <c r="A31" s="36" t="s">
        <v>27</v>
      </c>
      <c r="B31" s="20" t="s">
        <v>36</v>
      </c>
      <c r="C31" s="39"/>
      <c r="D31" s="57">
        <v>0</v>
      </c>
      <c r="E31" s="58"/>
      <c r="F31" s="58"/>
      <c r="G31" s="58"/>
      <c r="H31" s="59"/>
      <c r="I31" s="8">
        <f t="shared" ref="I31:I35" si="10">ROUND(J31/2.2,2)</f>
        <v>31.36</v>
      </c>
      <c r="J31" s="14">
        <v>69</v>
      </c>
      <c r="K31" s="8">
        <f>I31*D31</f>
        <v>0</v>
      </c>
    </row>
    <row r="32" spans="1:11" ht="29" customHeight="1" x14ac:dyDescent="0.15">
      <c r="A32" s="36"/>
      <c r="B32" s="20" t="s">
        <v>37</v>
      </c>
      <c r="C32" s="39"/>
      <c r="D32" s="57">
        <v>0</v>
      </c>
      <c r="E32" s="58"/>
      <c r="F32" s="58"/>
      <c r="G32" s="58"/>
      <c r="H32" s="59"/>
      <c r="I32" s="8">
        <f t="shared" si="10"/>
        <v>31.36</v>
      </c>
      <c r="J32" s="14">
        <v>69</v>
      </c>
      <c r="K32" s="8">
        <f>I32*D32</f>
        <v>0</v>
      </c>
    </row>
    <row r="33" spans="1:11" ht="29" customHeight="1" x14ac:dyDescent="0.15">
      <c r="A33" s="36"/>
      <c r="B33" s="20" t="s">
        <v>38</v>
      </c>
      <c r="C33" s="39"/>
      <c r="D33" s="57">
        <v>0</v>
      </c>
      <c r="E33" s="58"/>
      <c r="F33" s="58"/>
      <c r="G33" s="58"/>
      <c r="H33" s="59"/>
      <c r="I33" s="8">
        <f t="shared" si="10"/>
        <v>31.36</v>
      </c>
      <c r="J33" s="14">
        <v>69</v>
      </c>
      <c r="K33" s="8">
        <f t="shared" ref="K33" si="11">I33*D33</f>
        <v>0</v>
      </c>
    </row>
    <row r="34" spans="1:11" ht="29" customHeight="1" x14ac:dyDescent="0.15">
      <c r="A34" s="36"/>
      <c r="B34" s="20" t="s">
        <v>50</v>
      </c>
      <c r="C34" s="39"/>
      <c r="D34" s="57">
        <v>0</v>
      </c>
      <c r="E34" s="58"/>
      <c r="F34" s="58"/>
      <c r="G34" s="58"/>
      <c r="H34" s="59"/>
      <c r="I34" s="8">
        <f t="shared" si="10"/>
        <v>31.36</v>
      </c>
      <c r="J34" s="14">
        <v>69</v>
      </c>
      <c r="K34" s="8">
        <f>I34*D34</f>
        <v>0</v>
      </c>
    </row>
    <row r="35" spans="1:11" ht="29" customHeight="1" x14ac:dyDescent="0.15">
      <c r="A35" s="36"/>
      <c r="B35" s="20" t="s">
        <v>51</v>
      </c>
      <c r="C35" s="39"/>
      <c r="D35" s="57">
        <v>0</v>
      </c>
      <c r="E35" s="58"/>
      <c r="F35" s="58"/>
      <c r="G35" s="58"/>
      <c r="H35" s="59"/>
      <c r="I35" s="8">
        <f t="shared" si="10"/>
        <v>31.36</v>
      </c>
      <c r="J35" s="14">
        <v>69</v>
      </c>
      <c r="K35" s="8">
        <f t="shared" ref="K35" si="12">I35*D35</f>
        <v>0</v>
      </c>
    </row>
    <row r="36" spans="1:11" ht="30" customHeight="1" x14ac:dyDescent="0.15">
      <c r="A36" s="32" t="s">
        <v>0</v>
      </c>
      <c r="B36" s="20" t="s">
        <v>54</v>
      </c>
      <c r="C36" s="39"/>
      <c r="D36" s="57">
        <v>0</v>
      </c>
      <c r="E36" s="58"/>
      <c r="F36" s="58"/>
      <c r="G36" s="58"/>
      <c r="H36" s="59"/>
      <c r="I36" s="8">
        <f t="shared" ref="I36:I40" si="13">ROUND(J36/2.3,2)</f>
        <v>6.96</v>
      </c>
      <c r="J36" s="14">
        <v>16</v>
      </c>
      <c r="K36" s="8">
        <f t="shared" ref="K36:K40" si="14">I36*D36</f>
        <v>0</v>
      </c>
    </row>
    <row r="37" spans="1:11" ht="30" customHeight="1" x14ac:dyDescent="0.15">
      <c r="A37" s="32"/>
      <c r="B37" s="20" t="s">
        <v>55</v>
      </c>
      <c r="C37" s="39"/>
      <c r="D37" s="57">
        <v>0</v>
      </c>
      <c r="E37" s="58"/>
      <c r="F37" s="58"/>
      <c r="G37" s="58"/>
      <c r="H37" s="59"/>
      <c r="I37" s="8">
        <f t="shared" si="13"/>
        <v>6.96</v>
      </c>
      <c r="J37" s="14">
        <v>16</v>
      </c>
      <c r="K37" s="8">
        <f t="shared" si="14"/>
        <v>0</v>
      </c>
    </row>
    <row r="38" spans="1:11" ht="30" customHeight="1" x14ac:dyDescent="0.15">
      <c r="A38" s="32"/>
      <c r="B38" s="20" t="s">
        <v>56</v>
      </c>
      <c r="C38" s="39"/>
      <c r="D38" s="57">
        <v>0</v>
      </c>
      <c r="E38" s="58"/>
      <c r="F38" s="58"/>
      <c r="G38" s="58"/>
      <c r="H38" s="59"/>
      <c r="I38" s="8">
        <f t="shared" si="13"/>
        <v>6.96</v>
      </c>
      <c r="J38" s="14">
        <v>16</v>
      </c>
      <c r="K38" s="8">
        <f t="shared" si="14"/>
        <v>0</v>
      </c>
    </row>
    <row r="39" spans="1:11" ht="30" customHeight="1" x14ac:dyDescent="0.15">
      <c r="A39" s="32"/>
      <c r="B39" s="20" t="s">
        <v>57</v>
      </c>
      <c r="C39" s="39"/>
      <c r="D39" s="57">
        <v>0</v>
      </c>
      <c r="E39" s="58"/>
      <c r="F39" s="58"/>
      <c r="G39" s="58"/>
      <c r="H39" s="59"/>
      <c r="I39" s="8">
        <f t="shared" si="13"/>
        <v>6.96</v>
      </c>
      <c r="J39" s="14">
        <v>16</v>
      </c>
      <c r="K39" s="8">
        <f t="shared" si="14"/>
        <v>0</v>
      </c>
    </row>
    <row r="40" spans="1:11" ht="30" customHeight="1" x14ac:dyDescent="0.15">
      <c r="A40" s="32"/>
      <c r="B40" s="20" t="s">
        <v>58</v>
      </c>
      <c r="C40" s="39"/>
      <c r="D40" s="57">
        <v>0</v>
      </c>
      <c r="E40" s="58"/>
      <c r="F40" s="58"/>
      <c r="G40" s="58"/>
      <c r="H40" s="59"/>
      <c r="I40" s="8">
        <f t="shared" si="13"/>
        <v>6.96</v>
      </c>
      <c r="J40" s="14">
        <v>16</v>
      </c>
      <c r="K40" s="8">
        <f t="shared" si="14"/>
        <v>0</v>
      </c>
    </row>
    <row r="41" spans="1:11" ht="30" customHeight="1" x14ac:dyDescent="0.15">
      <c r="A41" s="34" t="s">
        <v>52</v>
      </c>
      <c r="B41" s="20" t="s">
        <v>59</v>
      </c>
      <c r="C41" s="39"/>
      <c r="D41" s="57">
        <v>0</v>
      </c>
      <c r="E41" s="58"/>
      <c r="F41" s="58"/>
      <c r="G41" s="58"/>
      <c r="H41" s="59"/>
      <c r="I41" s="8">
        <f t="shared" ref="I41:I45" si="15">ROUND(J41/2.3,2)</f>
        <v>10.87</v>
      </c>
      <c r="J41" s="14">
        <v>25</v>
      </c>
      <c r="K41" s="8">
        <f t="shared" ref="K41:K45" si="16">I41*D41</f>
        <v>0</v>
      </c>
    </row>
    <row r="42" spans="1:11" ht="30" customHeight="1" x14ac:dyDescent="0.15">
      <c r="A42" s="34"/>
      <c r="B42" s="20" t="s">
        <v>60</v>
      </c>
      <c r="C42" s="39"/>
      <c r="D42" s="57">
        <v>0</v>
      </c>
      <c r="E42" s="58"/>
      <c r="F42" s="58"/>
      <c r="G42" s="58"/>
      <c r="H42" s="59"/>
      <c r="I42" s="8">
        <f t="shared" si="15"/>
        <v>10.87</v>
      </c>
      <c r="J42" s="14">
        <v>25</v>
      </c>
      <c r="K42" s="8">
        <f t="shared" si="16"/>
        <v>0</v>
      </c>
    </row>
    <row r="43" spans="1:11" ht="30" customHeight="1" x14ac:dyDescent="0.15">
      <c r="A43" s="34"/>
      <c r="B43" s="20" t="s">
        <v>61</v>
      </c>
      <c r="C43" s="39"/>
      <c r="D43" s="57">
        <v>0</v>
      </c>
      <c r="E43" s="58"/>
      <c r="F43" s="58"/>
      <c r="G43" s="58"/>
      <c r="H43" s="59"/>
      <c r="I43" s="8">
        <f t="shared" si="15"/>
        <v>10.87</v>
      </c>
      <c r="J43" s="14">
        <v>25</v>
      </c>
      <c r="K43" s="8">
        <f t="shared" si="16"/>
        <v>0</v>
      </c>
    </row>
    <row r="44" spans="1:11" ht="30" customHeight="1" x14ac:dyDescent="0.15">
      <c r="A44" s="34"/>
      <c r="B44" s="20" t="s">
        <v>62</v>
      </c>
      <c r="C44" s="39"/>
      <c r="D44" s="57">
        <v>0</v>
      </c>
      <c r="E44" s="58"/>
      <c r="F44" s="58"/>
      <c r="G44" s="58"/>
      <c r="H44" s="59"/>
      <c r="I44" s="8">
        <f t="shared" si="15"/>
        <v>10.87</v>
      </c>
      <c r="J44" s="14">
        <v>25</v>
      </c>
      <c r="K44" s="8">
        <f t="shared" si="16"/>
        <v>0</v>
      </c>
    </row>
    <row r="45" spans="1:11" ht="30" customHeight="1" x14ac:dyDescent="0.15">
      <c r="A45" s="34"/>
      <c r="B45" s="20" t="s">
        <v>63</v>
      </c>
      <c r="C45" s="39"/>
      <c r="D45" s="57">
        <v>0</v>
      </c>
      <c r="E45" s="58"/>
      <c r="F45" s="58"/>
      <c r="G45" s="58"/>
      <c r="H45" s="59"/>
      <c r="I45" s="8">
        <f t="shared" si="15"/>
        <v>10.87</v>
      </c>
      <c r="J45" s="14">
        <v>25</v>
      </c>
      <c r="K45" s="8">
        <f t="shared" si="16"/>
        <v>0</v>
      </c>
    </row>
    <row r="46" spans="1:11" ht="30" customHeight="1" x14ac:dyDescent="0.15">
      <c r="A46" s="40" t="s">
        <v>66</v>
      </c>
      <c r="B46" s="20" t="s">
        <v>67</v>
      </c>
      <c r="C46" s="39"/>
      <c r="D46" s="57">
        <v>0</v>
      </c>
      <c r="E46" s="58"/>
      <c r="F46" s="58"/>
      <c r="G46" s="58"/>
      <c r="H46" s="59"/>
      <c r="I46" s="8">
        <f t="shared" ref="I46:I51" si="17">ROUND(J46/2.3,2)</f>
        <v>7.39</v>
      </c>
      <c r="J46" s="14">
        <v>17</v>
      </c>
      <c r="K46" s="8">
        <f t="shared" ref="K46:K51" si="18">I46*D46</f>
        <v>0</v>
      </c>
    </row>
    <row r="47" spans="1:11" ht="30" customHeight="1" x14ac:dyDescent="0.15">
      <c r="A47" s="40"/>
      <c r="B47" s="20" t="s">
        <v>68</v>
      </c>
      <c r="C47" s="39"/>
      <c r="D47" s="57">
        <v>0</v>
      </c>
      <c r="E47" s="58"/>
      <c r="F47" s="58"/>
      <c r="G47" s="58"/>
      <c r="H47" s="59"/>
      <c r="I47" s="8">
        <f t="shared" si="17"/>
        <v>7.39</v>
      </c>
      <c r="J47" s="14">
        <v>17</v>
      </c>
      <c r="K47" s="8">
        <f t="shared" si="18"/>
        <v>0</v>
      </c>
    </row>
    <row r="48" spans="1:11" ht="30" customHeight="1" x14ac:dyDescent="0.15">
      <c r="A48" s="40"/>
      <c r="B48" s="20" t="s">
        <v>69</v>
      </c>
      <c r="C48" s="39"/>
      <c r="D48" s="57">
        <v>0</v>
      </c>
      <c r="E48" s="58"/>
      <c r="F48" s="58"/>
      <c r="G48" s="58"/>
      <c r="H48" s="59"/>
      <c r="I48" s="8">
        <f t="shared" si="17"/>
        <v>7.39</v>
      </c>
      <c r="J48" s="14">
        <v>17</v>
      </c>
      <c r="K48" s="8">
        <f t="shared" si="18"/>
        <v>0</v>
      </c>
    </row>
    <row r="49" spans="1:11" ht="30" customHeight="1" x14ac:dyDescent="0.15">
      <c r="A49" s="40"/>
      <c r="B49" s="20" t="s">
        <v>70</v>
      </c>
      <c r="C49" s="39"/>
      <c r="D49" s="57">
        <v>0</v>
      </c>
      <c r="E49" s="58"/>
      <c r="F49" s="58"/>
      <c r="G49" s="58"/>
      <c r="H49" s="59"/>
      <c r="I49" s="8">
        <f t="shared" si="17"/>
        <v>7.39</v>
      </c>
      <c r="J49" s="14">
        <v>17</v>
      </c>
      <c r="K49" s="8">
        <f t="shared" si="18"/>
        <v>0</v>
      </c>
    </row>
    <row r="50" spans="1:11" ht="30" customHeight="1" x14ac:dyDescent="0.15">
      <c r="A50" s="40"/>
      <c r="B50" s="20" t="s">
        <v>71</v>
      </c>
      <c r="C50" s="39"/>
      <c r="D50" s="57">
        <v>0</v>
      </c>
      <c r="E50" s="58"/>
      <c r="F50" s="58"/>
      <c r="G50" s="58"/>
      <c r="H50" s="59"/>
      <c r="I50" s="8">
        <f t="shared" ref="I50" si="19">ROUND(J50/2.3,2)</f>
        <v>7.39</v>
      </c>
      <c r="J50" s="14">
        <v>17</v>
      </c>
      <c r="K50" s="8">
        <f t="shared" ref="K50" si="20">I50*D50</f>
        <v>0</v>
      </c>
    </row>
    <row r="51" spans="1:11" ht="30" customHeight="1" x14ac:dyDescent="0.15">
      <c r="A51" s="99"/>
      <c r="B51" s="100" t="s">
        <v>72</v>
      </c>
      <c r="C51" s="101"/>
      <c r="D51" s="102">
        <v>0</v>
      </c>
      <c r="E51" s="103"/>
      <c r="F51" s="103"/>
      <c r="G51" s="103"/>
      <c r="H51" s="104"/>
      <c r="I51" s="105">
        <v>300</v>
      </c>
      <c r="J51" s="106">
        <v>300</v>
      </c>
      <c r="K51" s="105">
        <f t="shared" si="18"/>
        <v>0</v>
      </c>
    </row>
    <row r="52" spans="1:11" ht="17" customHeight="1" x14ac:dyDescent="0.15">
      <c r="A52" s="15"/>
      <c r="B52" s="16"/>
      <c r="C52" s="17"/>
      <c r="D52" s="17"/>
      <c r="E52" s="17"/>
      <c r="F52" s="17"/>
      <c r="G52" s="17"/>
      <c r="H52" s="17"/>
      <c r="I52" s="18"/>
      <c r="J52" s="19"/>
      <c r="K52" s="18"/>
    </row>
    <row r="53" spans="1:11" ht="31" customHeight="1" x14ac:dyDescent="0.15">
      <c r="A53" s="6"/>
      <c r="B53" s="21" t="s">
        <v>9</v>
      </c>
      <c r="C53" s="12"/>
      <c r="D53" s="12"/>
      <c r="E53" s="12"/>
      <c r="F53" s="12"/>
      <c r="G53" s="12"/>
      <c r="H53" s="12"/>
      <c r="I53" s="7"/>
      <c r="J53" s="13"/>
      <c r="K53" s="22">
        <v>10</v>
      </c>
    </row>
    <row r="54" spans="1:11" ht="43" customHeight="1" x14ac:dyDescent="0.15">
      <c r="A54" s="5"/>
      <c r="B54" s="5"/>
      <c r="C54" s="25"/>
      <c r="D54" s="25"/>
      <c r="E54" s="25"/>
      <c r="F54" s="25"/>
      <c r="G54" s="41" t="s">
        <v>18</v>
      </c>
      <c r="H54" s="42"/>
      <c r="I54" s="75">
        <f>SUM(K15:K40)</f>
        <v>0</v>
      </c>
      <c r="J54" s="76"/>
      <c r="K54" s="77"/>
    </row>
    <row r="55" spans="1:11" ht="28" customHeight="1" x14ac:dyDescent="0.15">
      <c r="A55" s="5"/>
      <c r="B55" s="5"/>
      <c r="C55" s="25"/>
      <c r="D55" s="25"/>
      <c r="E55" s="25"/>
      <c r="F55" s="25"/>
      <c r="G55" s="41" t="s">
        <v>15</v>
      </c>
      <c r="H55" s="42"/>
      <c r="I55" s="78">
        <f>I56-I54</f>
        <v>0</v>
      </c>
      <c r="J55" s="76"/>
      <c r="K55" s="77"/>
    </row>
    <row r="56" spans="1:11" ht="38" customHeight="1" x14ac:dyDescent="0.15">
      <c r="A56" s="67" t="s">
        <v>29</v>
      </c>
      <c r="B56" s="68"/>
      <c r="C56" s="25"/>
      <c r="D56" s="25"/>
      <c r="E56" s="25"/>
      <c r="F56" s="25"/>
      <c r="G56" s="41" t="s">
        <v>16</v>
      </c>
      <c r="H56" s="42"/>
      <c r="I56" s="78">
        <f>I54*1.2</f>
        <v>0</v>
      </c>
      <c r="J56" s="85"/>
      <c r="K56" s="86"/>
    </row>
    <row r="57" spans="1:11" ht="48" customHeight="1" x14ac:dyDescent="0.15">
      <c r="A57" s="67" t="s">
        <v>28</v>
      </c>
      <c r="B57" s="68"/>
      <c r="G57" s="79" t="s">
        <v>17</v>
      </c>
      <c r="H57" s="80"/>
      <c r="I57" s="82">
        <f>I56+K53</f>
        <v>10</v>
      </c>
      <c r="J57" s="83"/>
      <c r="K57" s="84"/>
    </row>
  </sheetData>
  <mergeCells count="50">
    <mergeCell ref="E1:K2"/>
    <mergeCell ref="E4:G4"/>
    <mergeCell ref="H3:K3"/>
    <mergeCell ref="H4:K4"/>
    <mergeCell ref="G55:H55"/>
    <mergeCell ref="D26:H26"/>
    <mergeCell ref="D29:H29"/>
    <mergeCell ref="D30:H30"/>
    <mergeCell ref="D41:H41"/>
    <mergeCell ref="D37:H37"/>
    <mergeCell ref="D38:H38"/>
    <mergeCell ref="D39:H39"/>
    <mergeCell ref="D40:H40"/>
    <mergeCell ref="D42:H42"/>
    <mergeCell ref="D43:H43"/>
    <mergeCell ref="D44:H44"/>
    <mergeCell ref="A57:B57"/>
    <mergeCell ref="A56:B56"/>
    <mergeCell ref="D12:G13"/>
    <mergeCell ref="I54:K54"/>
    <mergeCell ref="I55:K55"/>
    <mergeCell ref="K12:K13"/>
    <mergeCell ref="G56:H56"/>
    <mergeCell ref="G57:H57"/>
    <mergeCell ref="D31:H31"/>
    <mergeCell ref="D32:H32"/>
    <mergeCell ref="A12:A13"/>
    <mergeCell ref="J12:J13"/>
    <mergeCell ref="I57:K57"/>
    <mergeCell ref="D35:H35"/>
    <mergeCell ref="I56:K56"/>
    <mergeCell ref="D45:H45"/>
    <mergeCell ref="A5:B11"/>
    <mergeCell ref="B12:B13"/>
    <mergeCell ref="I12:I13"/>
    <mergeCell ref="D27:H27"/>
    <mergeCell ref="D28:H28"/>
    <mergeCell ref="G54:H54"/>
    <mergeCell ref="E3:G3"/>
    <mergeCell ref="E5:K11"/>
    <mergeCell ref="H12:H13"/>
    <mergeCell ref="D33:H33"/>
    <mergeCell ref="D34:H34"/>
    <mergeCell ref="D36:H36"/>
    <mergeCell ref="D46:H46"/>
    <mergeCell ref="D47:H47"/>
    <mergeCell ref="D48:H48"/>
    <mergeCell ref="D49:H49"/>
    <mergeCell ref="D51:H51"/>
    <mergeCell ref="D50:H50"/>
  </mergeCells>
  <phoneticPr fontId="8" type="noConversion"/>
  <printOptions horizontalCentered="1" verticalCentered="1"/>
  <pageMargins left="0.25" right="0.25" top="0.75" bottom="0.75" header="0.3" footer="0.3"/>
  <pageSetup paperSize="9" scale="39" fitToHeight="2" orientation="portrait" horizontalDpi="4294967294" verticalDpi="4294967294" copies="34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Modèle</vt:lpstr>
      <vt:lpstr>Excel_BuiltIn_Print_Area_1_1</vt:lpstr>
      <vt:lpstr>Modèle!Impression_des_titres</vt:lpstr>
      <vt:lpstr>Print_Area_1</vt:lpstr>
      <vt:lpstr>Modèle!Zone_d_impression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Chia</dc:creator>
  <cp:lastModifiedBy>Microsoft Office User</cp:lastModifiedBy>
  <cp:lastPrinted>2022-03-16T11:24:41Z</cp:lastPrinted>
  <dcterms:created xsi:type="dcterms:W3CDTF">2015-09-26T12:40:53Z</dcterms:created>
  <dcterms:modified xsi:type="dcterms:W3CDTF">2023-05-26T08:07:27Z</dcterms:modified>
</cp:coreProperties>
</file>